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3" i="1"/>
  <c r="C31"/>
  <c r="C20"/>
  <c r="C16"/>
  <c r="C10"/>
  <c r="C27"/>
  <c r="C29"/>
  <c r="C25"/>
  <c r="A23"/>
  <c r="A24"/>
  <c r="C34" l="1"/>
</calcChain>
</file>

<file path=xl/sharedStrings.xml><?xml version="1.0" encoding="utf-8"?>
<sst xmlns="http://schemas.openxmlformats.org/spreadsheetml/2006/main" count="51" uniqueCount="34">
  <si>
    <t>Лечение в приюте</t>
  </si>
  <si>
    <t xml:space="preserve">БИОконтроль </t>
  </si>
  <si>
    <t>Лекарства</t>
  </si>
  <si>
    <t>16 мая 2013</t>
  </si>
  <si>
    <t>04 июня 2013</t>
  </si>
  <si>
    <t>Диагностика и превичный прием</t>
  </si>
  <si>
    <t>03 июня 2013</t>
  </si>
  <si>
    <t>Зоо такси</t>
  </si>
  <si>
    <t>06 июня 2013</t>
  </si>
  <si>
    <t xml:space="preserve">Лекарства </t>
  </si>
  <si>
    <t>01 июня 2013</t>
  </si>
  <si>
    <t>23 мая 2013</t>
  </si>
  <si>
    <t>Лекарства, капельницы</t>
  </si>
  <si>
    <t>30 мая 2013</t>
  </si>
  <si>
    <t>Ренес (лекарство)</t>
  </si>
  <si>
    <t>беспл</t>
  </si>
  <si>
    <t>Расход</t>
  </si>
  <si>
    <t>Приход</t>
  </si>
  <si>
    <t>Мешок для донор крови 3 шт.</t>
  </si>
  <si>
    <t>Анализы в АДИ ВЕД</t>
  </si>
  <si>
    <t>17 мая 2013</t>
  </si>
  <si>
    <t>18 мая 2013</t>
  </si>
  <si>
    <t>Нефротект 500 мл</t>
  </si>
  <si>
    <t>Консультация в ВетОК, УЗИ</t>
  </si>
  <si>
    <t>ИТОГО:</t>
  </si>
  <si>
    <t>ЮФИС</t>
  </si>
  <si>
    <t>сняли карта 1</t>
  </si>
  <si>
    <t>остаток карта 2</t>
  </si>
  <si>
    <t>сняли карта 2</t>
  </si>
  <si>
    <t>Перечисления</t>
  </si>
  <si>
    <t>Операция (1), анализы крови</t>
  </si>
  <si>
    <t>Операция (2), анализы крови</t>
  </si>
  <si>
    <t>Анализы крови,  интенсивная терапия</t>
  </si>
  <si>
    <t>сняли  карта 1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</si>
</sst>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4" fontId="0" fillId="0" borderId="0" xfId="0" applyNumberFormat="1"/>
    <xf numFmtId="0" fontId="0" fillId="4" borderId="0" xfId="0" applyFill="1"/>
    <xf numFmtId="0" fontId="0" fillId="2" borderId="2" xfId="0" applyFill="1" applyBorder="1"/>
    <xf numFmtId="0" fontId="1" fillId="2" borderId="0" xfId="0" applyFont="1" applyFill="1" applyBorder="1"/>
    <xf numFmtId="0" fontId="0" fillId="2" borderId="0" xfId="0" applyFill="1" applyBorder="1"/>
    <xf numFmtId="0" fontId="0" fillId="3" borderId="2" xfId="0" applyFill="1" applyBorder="1"/>
    <xf numFmtId="0" fontId="1" fillId="3" borderId="0" xfId="0" applyFont="1" applyFill="1" applyBorder="1"/>
    <xf numFmtId="0" fontId="0" fillId="3" borderId="0" xfId="0" applyFill="1" applyBorder="1"/>
    <xf numFmtId="0" fontId="0" fillId="5" borderId="2" xfId="0" applyFill="1" applyBorder="1"/>
    <xf numFmtId="0" fontId="1" fillId="5" borderId="0" xfId="0" applyFont="1" applyFill="1" applyBorder="1"/>
    <xf numFmtId="0" fontId="0" fillId="4" borderId="2" xfId="0" applyFill="1" applyBorder="1"/>
    <xf numFmtId="0" fontId="1" fillId="4" borderId="0" xfId="0" applyFont="1" applyFill="1" applyBorder="1"/>
    <xf numFmtId="0" fontId="0" fillId="4" borderId="0" xfId="0" applyFont="1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5" xfId="0" applyFill="1" applyBorder="1"/>
    <xf numFmtId="44" fontId="0" fillId="2" borderId="7" xfId="0" applyNumberFormat="1" applyFill="1" applyBorder="1"/>
    <xf numFmtId="44" fontId="0" fillId="2" borderId="7" xfId="0" applyNumberFormat="1" applyFill="1" applyBorder="1" applyAlignment="1">
      <alignment horizontal="right"/>
    </xf>
    <xf numFmtId="44" fontId="0" fillId="3" borderId="7" xfId="0" applyNumberFormat="1" applyFill="1" applyBorder="1"/>
    <xf numFmtId="44" fontId="0" fillId="5" borderId="7" xfId="0" applyNumberFormat="1" applyFill="1" applyBorder="1"/>
    <xf numFmtId="44" fontId="0" fillId="4" borderId="7" xfId="0" applyNumberFormat="1" applyFill="1" applyBorder="1"/>
    <xf numFmtId="44" fontId="0" fillId="4" borderId="7" xfId="0" applyNumberFormat="1" applyFont="1" applyFill="1" applyBorder="1"/>
    <xf numFmtId="44" fontId="0" fillId="4" borderId="7" xfId="0" applyNumberFormat="1" applyFont="1" applyFill="1" applyBorder="1" applyAlignment="1">
      <alignment horizontal="right"/>
    </xf>
    <xf numFmtId="44" fontId="1" fillId="0" borderId="1" xfId="0" applyNumberFormat="1" applyFont="1" applyFill="1" applyBorder="1"/>
    <xf numFmtId="44" fontId="1" fillId="4" borderId="0" xfId="0" applyNumberFormat="1" applyFont="1" applyFill="1"/>
    <xf numFmtId="0" fontId="1" fillId="4" borderId="0" xfId="0" applyFont="1" applyFill="1" applyBorder="1" applyAlignment="1">
      <alignment horizontal="right"/>
    </xf>
    <xf numFmtId="44" fontId="1" fillId="0" borderId="0" xfId="0" applyNumberFormat="1" applyFont="1" applyFill="1"/>
    <xf numFmtId="44" fontId="0" fillId="6" borderId="3" xfId="0" applyNumberFormat="1" applyFill="1" applyBorder="1"/>
    <xf numFmtId="44" fontId="0" fillId="6" borderId="3" xfId="0" applyNumberFormat="1" applyFill="1" applyBorder="1" applyAlignment="1">
      <alignment horizontal="right"/>
    </xf>
    <xf numFmtId="44" fontId="1" fillId="6" borderId="3" xfId="0" applyNumberFormat="1" applyFont="1" applyFill="1" applyBorder="1"/>
    <xf numFmtId="44" fontId="0" fillId="6" borderId="3" xfId="0" applyNumberFormat="1" applyFont="1" applyFill="1" applyBorder="1"/>
    <xf numFmtId="44" fontId="1" fillId="6" borderId="6" xfId="0" applyNumberFormat="1" applyFont="1" applyFill="1" applyBorder="1"/>
    <xf numFmtId="44" fontId="0" fillId="6" borderId="6" xfId="0" applyNumberFormat="1" applyFill="1" applyBorder="1"/>
    <xf numFmtId="44" fontId="0" fillId="6" borderId="3" xfId="0" applyNumberFormat="1" applyFill="1" applyBorder="1" applyAlignment="1">
      <alignment horizontal="left"/>
    </xf>
    <xf numFmtId="0" fontId="1" fillId="6" borderId="8" xfId="0" applyFont="1" applyFill="1" applyBorder="1" applyAlignment="1">
      <alignment horizontal="right"/>
    </xf>
    <xf numFmtId="0" fontId="1" fillId="6" borderId="9" xfId="0" applyFont="1" applyFill="1" applyBorder="1" applyAlignment="1">
      <alignment horizontal="right"/>
    </xf>
    <xf numFmtId="44" fontId="1" fillId="6" borderId="1" xfId="0" applyNumberFormat="1" applyFont="1" applyFill="1" applyBorder="1" applyAlignment="1">
      <alignment horizontal="right"/>
    </xf>
    <xf numFmtId="44" fontId="1" fillId="6" borderId="10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34"/>
  <sheetViews>
    <sheetView tabSelected="1" topLeftCell="A4" workbookViewId="0">
      <selection activeCell="J29" sqref="J29"/>
    </sheetView>
  </sheetViews>
  <sheetFormatPr defaultRowHeight="15"/>
  <cols>
    <col min="1" max="1" width="14.42578125" customWidth="1"/>
    <col min="2" max="2" width="36" customWidth="1"/>
    <col min="3" max="3" width="14.42578125" style="1" customWidth="1"/>
    <col min="4" max="4" width="19.85546875" style="1" customWidth="1"/>
    <col min="5" max="5" width="16.28515625" style="1" customWidth="1"/>
  </cols>
  <sheetData>
    <row r="6" spans="1:5" ht="15.75" thickBot="1"/>
    <row r="7" spans="1:5" ht="15.75" thickBot="1">
      <c r="A7" s="35"/>
      <c r="B7" s="36"/>
      <c r="C7" s="37" t="s">
        <v>16</v>
      </c>
      <c r="D7" s="38" t="s">
        <v>29</v>
      </c>
      <c r="E7" s="38" t="s">
        <v>17</v>
      </c>
    </row>
    <row r="8" spans="1:5">
      <c r="A8" s="3" t="s">
        <v>3</v>
      </c>
      <c r="B8" s="4" t="s">
        <v>0</v>
      </c>
      <c r="C8" s="17"/>
      <c r="D8" s="28" t="s">
        <v>25</v>
      </c>
      <c r="E8" s="28">
        <v>10000</v>
      </c>
    </row>
    <row r="9" spans="1:5">
      <c r="A9" s="3"/>
      <c r="B9" s="5" t="s">
        <v>19</v>
      </c>
      <c r="C9" s="17">
        <v>2100</v>
      </c>
      <c r="D9" s="28"/>
      <c r="E9" s="28"/>
    </row>
    <row r="10" spans="1:5">
      <c r="A10" s="3" t="s">
        <v>20</v>
      </c>
      <c r="B10" s="5" t="s">
        <v>2</v>
      </c>
      <c r="C10" s="17">
        <f>235.32+403.38</f>
        <v>638.70000000000005</v>
      </c>
      <c r="D10" s="28"/>
      <c r="E10" s="28"/>
    </row>
    <row r="11" spans="1:5">
      <c r="A11" s="3" t="s">
        <v>21</v>
      </c>
      <c r="B11" s="5" t="s">
        <v>2</v>
      </c>
      <c r="C11" s="17">
        <v>807.26</v>
      </c>
      <c r="D11" s="28"/>
      <c r="E11" s="28"/>
    </row>
    <row r="12" spans="1:5">
      <c r="A12" s="3" t="s">
        <v>11</v>
      </c>
      <c r="B12" s="5" t="s">
        <v>12</v>
      </c>
      <c r="C12" s="17">
        <v>1174.51</v>
      </c>
      <c r="D12" s="28"/>
      <c r="E12" s="28"/>
    </row>
    <row r="13" spans="1:5">
      <c r="A13" s="3" t="s">
        <v>13</v>
      </c>
      <c r="B13" s="5" t="s">
        <v>9</v>
      </c>
      <c r="C13" s="17">
        <v>2839.18</v>
      </c>
      <c r="D13" s="28"/>
      <c r="E13" s="28"/>
    </row>
    <row r="14" spans="1:5">
      <c r="A14" s="3"/>
      <c r="B14" s="5" t="s">
        <v>14</v>
      </c>
      <c r="C14" s="18" t="s">
        <v>15</v>
      </c>
      <c r="D14" s="29"/>
      <c r="E14" s="28"/>
    </row>
    <row r="15" spans="1:5" ht="15.75" thickBot="1">
      <c r="A15" s="3"/>
      <c r="B15" s="5"/>
      <c r="C15" s="17"/>
      <c r="D15" s="28"/>
      <c r="E15" s="28"/>
    </row>
    <row r="16" spans="1:5" ht="15.75" thickBot="1">
      <c r="A16" s="3"/>
      <c r="B16" s="5"/>
      <c r="C16" s="24">
        <f>SUM(C9:C15)</f>
        <v>7559.65</v>
      </c>
      <c r="D16" s="30"/>
      <c r="E16" s="28"/>
    </row>
    <row r="17" spans="1:5">
      <c r="A17" s="6" t="s">
        <v>10</v>
      </c>
      <c r="B17" s="7" t="s">
        <v>23</v>
      </c>
      <c r="C17" s="19">
        <v>4750</v>
      </c>
      <c r="D17" s="28"/>
      <c r="E17" s="28"/>
    </row>
    <row r="18" spans="1:5">
      <c r="A18" s="6"/>
      <c r="B18" s="8" t="s">
        <v>9</v>
      </c>
      <c r="C18" s="19">
        <v>3729.22</v>
      </c>
      <c r="D18" s="28" t="s">
        <v>33</v>
      </c>
      <c r="E18" s="28">
        <v>3729</v>
      </c>
    </row>
    <row r="19" spans="1:5" ht="15.75" thickBot="1">
      <c r="A19" s="6"/>
      <c r="B19" s="8" t="s">
        <v>9</v>
      </c>
      <c r="C19" s="19">
        <v>362</v>
      </c>
      <c r="D19" s="28"/>
      <c r="E19" s="28"/>
    </row>
    <row r="20" spans="1:5" ht="15.75" thickBot="1">
      <c r="A20" s="6"/>
      <c r="B20" s="8"/>
      <c r="C20" s="24">
        <f>SUM(C17:C19)</f>
        <v>8841.2199999999993</v>
      </c>
      <c r="D20" s="31" t="s">
        <v>26</v>
      </c>
      <c r="E20" s="28">
        <v>8000</v>
      </c>
    </row>
    <row r="21" spans="1:5">
      <c r="A21" s="9" t="s">
        <v>10</v>
      </c>
      <c r="B21" s="10" t="s">
        <v>0</v>
      </c>
      <c r="C21" s="20"/>
      <c r="D21" s="28"/>
      <c r="E21" s="28"/>
    </row>
    <row r="22" spans="1:5">
      <c r="A22" s="11" t="s">
        <v>6</v>
      </c>
      <c r="B22" s="12" t="s">
        <v>1</v>
      </c>
      <c r="C22" s="21"/>
      <c r="D22" s="28"/>
      <c r="E22" s="28"/>
    </row>
    <row r="23" spans="1:5">
      <c r="A23" s="11" t="str">
        <f>A22</f>
        <v>03 июня 2013</v>
      </c>
      <c r="B23" s="13" t="s">
        <v>7</v>
      </c>
      <c r="C23" s="22">
        <v>1400</v>
      </c>
      <c r="D23" s="31"/>
      <c r="E23" s="28"/>
    </row>
    <row r="24" spans="1:5">
      <c r="A24" s="11" t="str">
        <f>A22</f>
        <v>03 июня 2013</v>
      </c>
      <c r="B24" s="13" t="s">
        <v>2</v>
      </c>
      <c r="C24" s="22">
        <v>2500</v>
      </c>
      <c r="D24" s="31"/>
      <c r="E24" s="28"/>
    </row>
    <row r="25" spans="1:5">
      <c r="A25" s="11" t="s">
        <v>6</v>
      </c>
      <c r="B25" s="14" t="s">
        <v>18</v>
      </c>
      <c r="C25" s="22">
        <f>450+350+450</f>
        <v>1250</v>
      </c>
      <c r="D25" s="31"/>
      <c r="E25" s="28"/>
    </row>
    <row r="26" spans="1:5">
      <c r="A26" s="11" t="s">
        <v>4</v>
      </c>
      <c r="B26" s="13" t="s">
        <v>5</v>
      </c>
      <c r="C26" s="22">
        <v>7960</v>
      </c>
      <c r="D26" s="31"/>
      <c r="E26" s="28"/>
    </row>
    <row r="27" spans="1:5">
      <c r="A27" s="11" t="s">
        <v>4</v>
      </c>
      <c r="B27" s="14" t="s">
        <v>2</v>
      </c>
      <c r="C27" s="22">
        <f>1560+150</f>
        <v>1710</v>
      </c>
      <c r="D27" s="31"/>
      <c r="E27" s="28"/>
    </row>
    <row r="28" spans="1:5">
      <c r="A28" s="11" t="s">
        <v>4</v>
      </c>
      <c r="B28" s="14" t="s">
        <v>32</v>
      </c>
      <c r="C28" s="22">
        <v>21560</v>
      </c>
      <c r="D28" s="31"/>
      <c r="E28" s="28"/>
    </row>
    <row r="29" spans="1:5">
      <c r="A29" s="11" t="s">
        <v>8</v>
      </c>
      <c r="B29" s="14" t="s">
        <v>9</v>
      </c>
      <c r="C29" s="22">
        <f>2950+100+3930</f>
        <v>6980</v>
      </c>
      <c r="D29" s="28" t="s">
        <v>26</v>
      </c>
      <c r="E29" s="28">
        <v>20000</v>
      </c>
    </row>
    <row r="30" spans="1:5">
      <c r="A30" s="11" t="s">
        <v>8</v>
      </c>
      <c r="B30" s="14" t="s">
        <v>22</v>
      </c>
      <c r="C30" s="23" t="s">
        <v>15</v>
      </c>
      <c r="D30" s="34" t="s">
        <v>26</v>
      </c>
      <c r="E30" s="28">
        <v>30000</v>
      </c>
    </row>
    <row r="31" spans="1:5">
      <c r="A31" s="11" t="s">
        <v>8</v>
      </c>
      <c r="B31" s="14" t="s">
        <v>30</v>
      </c>
      <c r="C31" s="22">
        <f>20290</f>
        <v>20290</v>
      </c>
      <c r="D31" s="28" t="s">
        <v>28</v>
      </c>
      <c r="E31" s="28">
        <v>25000</v>
      </c>
    </row>
    <row r="32" spans="1:5" ht="15.75" thickBot="1">
      <c r="A32" s="11" t="s">
        <v>8</v>
      </c>
      <c r="B32" s="14" t="s">
        <v>31</v>
      </c>
      <c r="C32" s="22">
        <v>15030</v>
      </c>
      <c r="D32" s="28"/>
      <c r="E32" s="28"/>
    </row>
    <row r="33" spans="1:5" ht="15.75" thickBot="1">
      <c r="A33" s="15"/>
      <c r="B33" s="16"/>
      <c r="C33" s="24">
        <f>SUM(C23:C32)</f>
        <v>78680</v>
      </c>
      <c r="D33" s="32" t="s">
        <v>27</v>
      </c>
      <c r="E33" s="33">
        <v>36750</v>
      </c>
    </row>
    <row r="34" spans="1:5">
      <c r="A34" s="2"/>
      <c r="B34" s="26" t="s">
        <v>24</v>
      </c>
      <c r="C34" s="25">
        <f>C16+C20+C33</f>
        <v>95080.87</v>
      </c>
      <c r="D34" s="27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Khanova</dc:creator>
  <cp:lastModifiedBy>Svetlana Khanova</cp:lastModifiedBy>
  <dcterms:created xsi:type="dcterms:W3CDTF">2013-06-11T08:09:07Z</dcterms:created>
  <dcterms:modified xsi:type="dcterms:W3CDTF">2013-07-01T13:03:32Z</dcterms:modified>
</cp:coreProperties>
</file>